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N\AppData\Local\Microsoft\Windows\INetCache\Content.Outlook\OH3IOG5W\"/>
    </mc:Choice>
  </mc:AlternateContent>
  <xr:revisionPtr revIDLastSave="0" documentId="13_ncr:1_{D440E630-7FC0-4923-8A10-0EEF81CCFD3F}" xr6:coauthVersionLast="47" xr6:coauthVersionMax="47" xr10:uidLastSave="{00000000-0000-0000-0000-000000000000}"/>
  <bookViews>
    <workbookView xWindow="4560" yWindow="3480" windowWidth="21600" windowHeight="11385" activeTab="1" xr2:uid="{00000000-000D-0000-FFFF-FFFF00000000}"/>
  </bookViews>
  <sheets>
    <sheet name="NASLOVNICA" sheetId="8" r:id="rId1"/>
    <sheet name="VRTIĆ JEŽIĆ" sheetId="7" r:id="rId2"/>
  </sheets>
  <definedNames>
    <definedName name="_BET1">#REF!</definedName>
    <definedName name="_BET2">#REF!</definedName>
    <definedName name="_BET3">#REF!</definedName>
    <definedName name="_MAS1">#REF!</definedName>
    <definedName name="BET">#REF!</definedName>
    <definedName name="KAM">#REF!</definedName>
    <definedName name="OST">#REF!</definedName>
    <definedName name="PRI">#REF!</definedName>
    <definedName name="PRIV">#REF!</definedName>
    <definedName name="RUS">#REF!</definedName>
    <definedName name="VOD">#REF!</definedName>
    <definedName name="ZEM">#REF!</definedName>
    <definedName name="ZEM1">#REF!</definedName>
    <definedName name="ZEM2">#REF!</definedName>
  </definedNames>
  <calcPr calcId="191029"/>
</workbook>
</file>

<file path=xl/calcChain.xml><?xml version="1.0" encoding="utf-8"?>
<calcChain xmlns="http://schemas.openxmlformats.org/spreadsheetml/2006/main">
  <c r="F77" i="7" l="1"/>
  <c r="F59" i="7"/>
  <c r="F31" i="7"/>
  <c r="F30" i="7"/>
  <c r="F29" i="7"/>
  <c r="F28" i="7"/>
  <c r="A7" i="7"/>
  <c r="A9" i="7" s="1"/>
  <c r="F9" i="7"/>
  <c r="F8" i="7"/>
  <c r="F71" i="7" l="1"/>
  <c r="F69" i="7"/>
  <c r="F75" i="7"/>
  <c r="F73" i="7"/>
  <c r="F67" i="7"/>
  <c r="F65" i="7"/>
  <c r="F61" i="7"/>
  <c r="F35" i="7"/>
  <c r="F51" i="7"/>
  <c r="F41" i="7"/>
  <c r="F40" i="7"/>
  <c r="F43" i="7"/>
  <c r="F42" i="7"/>
  <c r="F39" i="7"/>
  <c r="F38" i="7"/>
  <c r="F37" i="7"/>
  <c r="F36" i="7"/>
  <c r="F19" i="7"/>
  <c r="F25" i="7"/>
  <c r="F23" i="7"/>
  <c r="F21" i="7"/>
  <c r="F15" i="7"/>
  <c r="F14" i="7"/>
  <c r="F11" i="7"/>
  <c r="F10" i="7"/>
  <c r="F13" i="7"/>
  <c r="F12" i="7"/>
  <c r="F45" i="7"/>
  <c r="F44" i="7"/>
  <c r="F33" i="7"/>
  <c r="F32" i="7"/>
  <c r="F63" i="7" l="1"/>
  <c r="F57" i="7" l="1"/>
  <c r="F55" i="7"/>
  <c r="F53" i="7"/>
  <c r="F49" i="7"/>
  <c r="F47" i="7"/>
  <c r="F7" i="7"/>
  <c r="F6" i="7"/>
  <c r="F5" i="7" l="1"/>
  <c r="F4" i="7"/>
  <c r="F79" i="7"/>
  <c r="F78" i="7"/>
  <c r="F17" i="7" l="1"/>
  <c r="F85" i="7" l="1"/>
  <c r="F84" i="7"/>
  <c r="F83" i="7"/>
  <c r="F82" i="7"/>
  <c r="F81" i="7"/>
  <c r="F80" i="7" l="1"/>
  <c r="F27" i="7"/>
  <c r="F26" i="7"/>
  <c r="E87" i="7" l="1"/>
  <c r="E88" i="7" l="1"/>
  <c r="E89" i="7" s="1"/>
</calcChain>
</file>

<file path=xl/sharedStrings.xml><?xml version="1.0" encoding="utf-8"?>
<sst xmlns="http://schemas.openxmlformats.org/spreadsheetml/2006/main" count="93" uniqueCount="62">
  <si>
    <t>Redni broj</t>
  </si>
  <si>
    <t>OPIS</t>
  </si>
  <si>
    <t>Jedinica mjere</t>
  </si>
  <si>
    <t>Količina</t>
  </si>
  <si>
    <t>Jedinična cijena</t>
  </si>
  <si>
    <t>Iznos</t>
  </si>
  <si>
    <t>m3</t>
  </si>
  <si>
    <t>UKUPNO (bez PDV-a):</t>
  </si>
  <si>
    <r>
      <t>INVESTITOR :</t>
    </r>
    <r>
      <rPr>
        <b/>
        <sz val="18"/>
        <color theme="1"/>
        <rFont val="Arial"/>
        <family val="2"/>
        <charset val="238"/>
      </rPr>
      <t xml:space="preserve">  OPĆINA BAŠKA VODA</t>
    </r>
  </si>
  <si>
    <t>kompl.</t>
  </si>
  <si>
    <t>m1</t>
  </si>
  <si>
    <t>m2</t>
  </si>
  <si>
    <t>kom</t>
  </si>
  <si>
    <t>PDV 25 %</t>
  </si>
  <si>
    <t>UKUPNO (sa PDV-om):</t>
  </si>
  <si>
    <t xml:space="preserve">OPĆINA BAŠKA VODA </t>
  </si>
  <si>
    <t>Čišćenje gradilišta prije izrade zapisnika o primopredaji. Obračun po kompletno očišćenom gradilištu.</t>
  </si>
  <si>
    <t>NASELJE BAŠKA VODA</t>
  </si>
  <si>
    <t>GRAĐEVINSKO-OBRTNIČKIH  RADOVA</t>
  </si>
  <si>
    <t>GRAĐEVINSKO-OBRTNIČKI RADOVI</t>
  </si>
  <si>
    <t>pauš.</t>
  </si>
  <si>
    <r>
      <t xml:space="preserve"> OBJEKT  :</t>
    </r>
    <r>
      <rPr>
        <b/>
        <sz val="18"/>
        <color theme="1"/>
        <rFont val="Arial"/>
        <family val="2"/>
        <charset val="238"/>
      </rPr>
      <t xml:space="preserve">   VRTIĆ "JEŽIĆ"</t>
    </r>
  </si>
  <si>
    <t>Demontaža postojećih vrata dimenzije cca 80 x 200 cm, te utovar i odvoz istih na grašđevinsku deponiju udaljenu do 40 kilometara. Obračun po 1 komadu demontiranih vrata.</t>
  </si>
  <si>
    <t>Strojeno otlačenje postojećih podnih keramičkih pločica zajedno s veznim materijalom, te prijenos, utovar i odvoz porušenog materijala na građevinsku deponiju udaljenu do 40 kilometara. Obračun po 1 m2 otlačenih keramičkih pločica.</t>
  </si>
  <si>
    <t>Otlačenje postojećeg parketa zajedno s veznim materijalom, te prijenos, utovar i odvoz porušenog materijala na građevinsku deponiju udaljenu do 40 kilometara. Obračun po 1 m2 otlačenog parketa.</t>
  </si>
  <si>
    <t>Strojno probijanje novog otvora u nosivom zidu sa sjeverne strane objekta, veličina otvora cca 40x60 cm. Debljina nosivog zida je 30 cm. Obračun po paušalno po izvedenom poslu.</t>
  </si>
  <si>
    <t xml:space="preserve">Demontaža postojećih drvenih kliznih vrata dimezija cca 205x155 cm, te prijenos, utovar i odvoz demontiranih vrata na građevinsku deponiju udaljenu do 40 kilometara. Obračun po 1 komadu demontiranih vrata. </t>
  </si>
  <si>
    <t>Zidanje pregradnog zida od y-tong blokova debljine 10 cm s tankoslojnim mirtom iz sustava. U cijenu uključiti i potrebne gotove nadvoje za vrata. Obračun po 1 m2 uzidanog pregradog zida.</t>
  </si>
  <si>
    <t>Natucanje postojećih zidova i stropova građevinskom sikiricom kao priprema podloge za obradu zidova polimercementnim ljepilom u 2 sloja s utiskivanjem rabic mrežice. Obračun po 1 m2 natucanog zida.</t>
  </si>
  <si>
    <t>Obrada zidova i sropova predhodno pripremljenih u slojevima polimercementno ljepilo- rabic mrežica- polimercementno ljepilo. Obračun po 1 m2 obrađenih zidova i stropova.</t>
  </si>
  <si>
    <t>Izrada podloge od armiranobetonskog plivajućeg estriha.Estrih se izvodi od mješavine kamenog agregata frakcija 0-8 mm sa količinom cementa od maksimalno 400 kg/m3. Ispod estriha se ugrađuje stiropor 2cm. Debljina se prilagođava slojevima u podu. Estrih se armira PP-polypropilenskim vlaknima. Veće površine estriha od 25 m2 se dilatiraju sa usječenim razdjelnicama debljine 3-5 mm, a fuge ispunjavaju odgovarajućim građevinskim kitom ili se mogu ugraditi tvornički profili. Između zidova i estriha postaviti elastificirani ekspandirajući polistiren debljine 1.0 cm i visine 10.0 cm. Gornju površinu estriha treba fino zagladiti daščicom (fratunom), kao i oko svih instalacija, proboja, dovratnika, pragova i sl. Obračun po metru kvadratnom gotove estrih podloge zajedno s tvrdim stiroporom. debljine 5 cm.</t>
  </si>
  <si>
    <t>Izrada nivelir mase kao podloga za izradu PVC obloge. Obračun po 1 m2 izravnane površine nivelir masom.</t>
  </si>
  <si>
    <t>Uštemavanje postoječih nadžbuknih kabela od struje u zidove. Obračun po 1 m1 uštemanih kabela od struje.</t>
  </si>
  <si>
    <t>Krpanje šliceva nakon utapanja kabela u šlic cementno vapnenom žbukom. Obračun po 1 m1 pokrpanih šliceva.</t>
  </si>
  <si>
    <t>Izrada instalacije klimatizacije za unutarnju i vanjsku jedinicu. Stavka uključuje komplet instalaciju do puštanja klime u pogon. Obračun po 1 m1 komplet isstalacije za klimatizaciju.</t>
  </si>
  <si>
    <t xml:space="preserve">Demontaža postojećih radijatora, različitih duljina prosjećne duljine 120 cm, te utovar i odvoz radijatora na građevinsku deponiju udaljenu do 40 kilometara. Obračun po 1 komadu demontiranog radijatora. </t>
  </si>
  <si>
    <t>Dobava i postava kamenog praga kao prijelaza između PVC podne folije i keramičkih pločica. Dimenzije praga cca 90x20x3 cm. Obračun po 1 komadu ugrađenog praga.</t>
  </si>
  <si>
    <t>Izrada PVC podne obloge. Obloga mora zadovoljiti potrebe javnih prostora koje se odnose na postojanost i habanje. Cijena uključuje PVC sokl za PVC podnu oblogu. Obračun po 1 m2 izrađene PVC obloge.</t>
  </si>
  <si>
    <t>Razvod elektro instalacije i slabe struje  ureda površina svakog do 5 m2. Izvode se samo osnovne instalacije utičnica za stolno računalo, plafonska rasvjeta (samo najosnovnije). Obračun po izvedenoj instalaciji po ureduu.</t>
  </si>
  <si>
    <t>Dobava, montaža i puštanje u rad radijatora prosjećne dužine 120 cm debljine 10 cm te visine 70 cm. Obračun po 1 komadu ugrađenog radijatora.</t>
  </si>
  <si>
    <t xml:space="preserve">Gletanje i bojanje zidova i stropova disperzivnim bojama u bijeloj boji u sljedečim fazama, gletanje- brušenje - gletanje - brušenje - bojanje (ukoliko je potrebno površine obojati u 2 ruke za dobivanje jednakog tonaliteta. Obračun po 1 m2 ogletanih i obojanih površina. </t>
  </si>
  <si>
    <t>Izrada nadstrešnice ispred ulaza u dječji vrtić. U cijenu uključiti konstrukciju, sav potreban lim, te termo panel debljine 5 cm. Dimenzija nadstrešnice cca 250 x150 cm. Obračun po komplet izrađenoj nadstrešnici.</t>
  </si>
  <si>
    <t>Dobava i postava vanjske klima jedinice snage do 10,5 kw, nakoju se može priključiti minimalno 3 unutarnje klima jedinice. Obračun po 1 komadu ugrađene vanjske klima jedinice na nosače. Marka klima jedinice tipa Gree ili jednako vrijedno.</t>
  </si>
  <si>
    <t>Rušenje pregradnog drvenog zida debljine 10 cm (od paleta i brodskog poda), te prijenos, utovar i odvoz porušenog materijala na građevinsku deponiju udaljenu do 40 kilometara. Obračun po 1 m3 porušenog drvenog zida.</t>
  </si>
  <si>
    <t>komad</t>
  </si>
  <si>
    <t>Demontaža postojećih ulaznih PVC vrata dimenzije cca 145 x 335 cm, te utovar i odvoz istih na grašđevinsku deponiju udaljenu do 40 kilometara. Obračun po 1 komadu demontiranih vrata.</t>
  </si>
  <si>
    <t>Otlačenje žbuke na mjestuvidljive vlage na vanjskim nosivim zidovima, te priprema iste za izradu hidroizolacije. Obračun po 1 m2 otlačene žbuke.</t>
  </si>
  <si>
    <t>Izrada dvokomponentne polimercementne hidroizolacije otporne na negativan tlak na pripremljenu podlogu. Hidroizolaciju je potrebno izvesti u 2 sloja, te cijena uključuje rubne hidroizolacijske trake. Obračun po 1 m2 izrađene hidroizolacije.</t>
  </si>
  <si>
    <t>Dobava i postava ALU kliznih vrata, bijele boje, dimenzija 205x155 cm. Obračun po 1 komadu ugrađenih kliznih vrata.</t>
  </si>
  <si>
    <t>Dobava i postava unutanje zidne klima jedinice snage 5,0 kw. Unutarnja i vanjska klima jedinica moraju biti od istog proizvođača. Obračun po 1 komadu ugrađene unutarnje klima jednice. Marka klima jedinice tipa Gree ili jednako vrijedno.</t>
  </si>
  <si>
    <t>Dobava i postava unutanje zidne klima jedinice snage 2,5 kw. Unutarnja i vanjska klima jedinica moraju biti od istog proizvođača. Obračun po 1 komadu ugrađene unutarnje klima jednice. Marka klima jedinice tipa Gree ili jednako vrijedno.</t>
  </si>
  <si>
    <t>Dobava i ugradnja električne brave s video parlafonom za daljinsko otvaranje ulaznih vrata. Potrebno je omogućiti otvaranje vrata s dva mjesta unutar vrtića po želji investitora. Obračun je po komplet ugrađenom videoparlafonu do pune funkcijonalnosti.</t>
  </si>
  <si>
    <t>Dobava i postava ALU vrata, boja po RAL-u po želji investitora, dimenzija 80x205 cm bez stakla. Obračun po 1 komadu postavljenih vrata.</t>
  </si>
  <si>
    <t>Dobava i postava PVC prozora dimenzija cca 40x 60 cm, boja po RAL-u po želji investitora, mutno staklo. Zaokretno otklopni sisteme otvaranje uz pomoć ručice zbog visine prozora. U cijenu uključiti kamenu ili ALU prozorsku klupicu. Obračun po 1 komadu ugrađenog prozora.</t>
  </si>
  <si>
    <t>Obrada špala oko otvora nakon ugradnje PVC/ALU otvora. Obračun paušalno po izvedenom poslu.</t>
  </si>
  <si>
    <t>Izrada paravana od HPL kompakt ploča debljine do 13 mm u dječjem toaletu. Dimenzije paravana su cca 270x270 cm a mjere je potrebno uzeti na licu mjesta. Boja paravana bijela po RAL-u. Obračun po 1 komadu izrađenog paravana.</t>
  </si>
  <si>
    <t>Izrada paravana od HPL kompakt ploče debljine do 13 mm između dječjih toaleta dimenzija cca 100x105 cm. Boja bijela po RAL-u. Obračun po 1 komadu ugrađenog paravana.</t>
  </si>
  <si>
    <t>Izrada  paravana od HPL kompakt ploča do 13 mm u dječjem toaletu. Dimenzije paravana su cca 80x270 cm a mjere je potrebno uzeti na licu mjesta. Boja paravana bijela po RAL-u. Obračun po 1 komadu izrađenog paravana.</t>
  </si>
  <si>
    <t>Izrada pregrade od HPL kompakt ploče debljine do 13 mm, s 2 vrata dimenzija 55x105 cm s ugrađenim mehanizmom za zaključavanje. Dimenzije pregrade zajedno s vratima su cca 275x105 cm a mjere je potrebno uzeti na licu mjesta. Boja paravana bijela po RAL-u. Obračun po 1 komadu izrađene pregrade s vratima.</t>
  </si>
  <si>
    <t>Dobava, doprema  i montaža ALU jednokrilnih zaokretnih ostaklenih ulaznih  vrata sa svjetlarnikom, u objekt. Izvodi se od PVC profila sa prekidom termičkog mosta. Koeficijent prolaza topline cijelog otvora uključivo okvir najviše U= 2,0 W/m²K. Ostakljenje dvostrukim izolirajućim staklom  s jednim staklom niske emisije (Low-E obloge), Umax=1,4 W/m2K Vrata opremiti  uređajem za zadržavanje u stalno otvorenom položaju. U stavku uključiti sav potreban okov, brave i kvake do pune funkcionalnosti vrata sve prema potrebama za javne ustanove (vrtić). Sve prema shemi stolarije i u dogovoru sa projektantom. Mjere uzeti u naravi. Boja u dogovoru s projektantom i investitorom. Dimenzije vrata 145x210+125 cm. Obračun po 1 komadu ugrađenih PVC ulaznih vrata.</t>
  </si>
  <si>
    <r>
      <rPr>
        <b/>
        <u/>
        <sz val="10"/>
        <color theme="1"/>
        <rFont val="Arial"/>
        <family val="2"/>
        <charset val="238"/>
      </rPr>
      <t>Napomena: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Obračun izvedenih radova ugovara se na principu ključ u ruke. Cijena je fiksna i nepromjenjiva.</t>
    </r>
  </si>
  <si>
    <r>
      <rPr>
        <b/>
        <u/>
        <sz val="10"/>
        <color theme="1"/>
        <rFont val="Arial"/>
        <family val="2"/>
        <charset val="238"/>
      </rPr>
      <t>Napomena: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Potrebno prije ponude doći na predviđeno gradilište i upoznati se situacijom i mogučim ograničenjima i nedostacima.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</si>
</sst>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/>
    <xf numFmtId="0" fontId="5" fillId="0" borderId="0" xfId="0" applyFont="1" applyAlignment="1">
      <alignment vertical="top"/>
    </xf>
    <xf numFmtId="0" fontId="6" fillId="0" borderId="2" xfId="0" applyFont="1" applyBorder="1"/>
    <xf numFmtId="0" fontId="6" fillId="0" borderId="3" xfId="0" applyFont="1" applyBorder="1" applyAlignment="1">
      <alignment vertical="top"/>
    </xf>
    <xf numFmtId="0" fontId="6" fillId="0" borderId="3" xfId="0" applyFont="1" applyBorder="1"/>
    <xf numFmtId="0" fontId="10" fillId="0" borderId="0" xfId="0" applyFont="1" applyAlignment="1">
      <alignment vertical="top" wrapText="1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</cellXfs>
  <cellStyles count="6">
    <cellStyle name="Comma 2" xfId="4" xr:uid="{00000000-0005-0000-0000-000000000000}"/>
    <cellStyle name="Normal 19 2" xfId="2" xr:uid="{00000000-0005-0000-0000-000002000000}"/>
    <cellStyle name="Normal 2" xfId="1" xr:uid="{00000000-0005-0000-0000-000003000000}"/>
    <cellStyle name="Normal 2 10 2" xfId="3" xr:uid="{00000000-0005-0000-0000-000004000000}"/>
    <cellStyle name="Normal 2 2" xfId="5" xr:uid="{00000000-0005-0000-0000-000005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view="pageBreakPreview" zoomScaleNormal="100" zoomScaleSheetLayoutView="100" workbookViewId="0">
      <selection activeCell="D53" sqref="D53"/>
    </sheetView>
  </sheetViews>
  <sheetFormatPr defaultRowHeight="15" x14ac:dyDescent="0.25"/>
  <sheetData>
    <row r="1" spans="1:9" s="1" customFormat="1" x14ac:dyDescent="0.2"/>
    <row r="2" spans="1:9" s="1" customFormat="1" x14ac:dyDescent="0.2"/>
    <row r="3" spans="1:9" s="1" customFormat="1" x14ac:dyDescent="0.2"/>
    <row r="4" spans="1:9" s="1" customFormat="1" x14ac:dyDescent="0.2"/>
    <row r="5" spans="1:9" s="1" customFormat="1" x14ac:dyDescent="0.2"/>
    <row r="6" spans="1:9" s="1" customFormat="1" x14ac:dyDescent="0.2"/>
    <row r="7" spans="1:9" s="1" customFormat="1" x14ac:dyDescent="0.2"/>
    <row r="8" spans="1:9" s="1" customFormat="1" x14ac:dyDescent="0.2"/>
    <row r="9" spans="1:9" s="1" customFormat="1" x14ac:dyDescent="0.2"/>
    <row r="10" spans="1:9" s="1" customFormat="1" ht="23.25" x14ac:dyDescent="0.2">
      <c r="A10" s="21" t="s">
        <v>21</v>
      </c>
      <c r="B10" s="21"/>
      <c r="C10" s="21"/>
      <c r="D10" s="21"/>
      <c r="E10" s="21"/>
      <c r="F10" s="21"/>
      <c r="G10" s="21"/>
      <c r="H10" s="21"/>
      <c r="I10" s="21"/>
    </row>
    <row r="11" spans="1:9" s="1" customFormat="1" ht="20.25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9" s="1" customFormat="1" ht="23.25" x14ac:dyDescent="0.2">
      <c r="A12" s="20" t="s">
        <v>15</v>
      </c>
      <c r="B12" s="20"/>
      <c r="C12" s="20"/>
      <c r="D12" s="20"/>
      <c r="E12" s="20"/>
      <c r="F12" s="20"/>
      <c r="G12" s="20"/>
      <c r="H12" s="20"/>
      <c r="I12" s="20"/>
    </row>
    <row r="13" spans="1:9" s="1" customFormat="1" x14ac:dyDescent="0.2"/>
    <row r="14" spans="1:9" s="1" customFormat="1" ht="20.25" x14ac:dyDescent="0.2">
      <c r="A14" s="22" t="s">
        <v>17</v>
      </c>
      <c r="B14" s="22"/>
      <c r="C14" s="22"/>
      <c r="D14" s="22"/>
      <c r="E14" s="22"/>
      <c r="F14" s="22"/>
      <c r="G14" s="22"/>
      <c r="H14" s="22"/>
      <c r="I14" s="22"/>
    </row>
    <row r="15" spans="1:9" s="1" customFormat="1" x14ac:dyDescent="0.2">
      <c r="C15" s="23"/>
      <c r="D15" s="23"/>
      <c r="E15" s="23"/>
      <c r="F15" s="23"/>
      <c r="G15" s="23"/>
    </row>
    <row r="16" spans="1:9" s="1" customFormat="1" x14ac:dyDescent="0.2"/>
    <row r="17" spans="1:9" s="1" customFormat="1" x14ac:dyDescent="0.2"/>
    <row r="18" spans="1:9" s="1" customFormat="1" ht="23.25" x14ac:dyDescent="0.2">
      <c r="A18" s="21" t="s">
        <v>8</v>
      </c>
      <c r="B18" s="21"/>
      <c r="C18" s="21"/>
      <c r="D18" s="21"/>
      <c r="E18" s="21"/>
      <c r="F18" s="21"/>
      <c r="G18" s="21"/>
      <c r="H18" s="21"/>
      <c r="I18" s="21"/>
    </row>
    <row r="19" spans="1:9" s="1" customFormat="1" x14ac:dyDescent="0.2"/>
    <row r="20" spans="1:9" s="1" customFormat="1" x14ac:dyDescent="0.2"/>
    <row r="21" spans="1:9" s="1" customFormat="1" x14ac:dyDescent="0.2"/>
    <row r="22" spans="1:9" s="1" customFormat="1" x14ac:dyDescent="0.2"/>
    <row r="23" spans="1:9" s="1" customFormat="1" x14ac:dyDescent="0.2"/>
    <row r="24" spans="1:9" s="1" customFormat="1" x14ac:dyDescent="0.2"/>
    <row r="25" spans="1:9" s="1" customFormat="1" ht="23.25" x14ac:dyDescent="0.2">
      <c r="A25" s="20"/>
      <c r="B25" s="20"/>
      <c r="C25" s="20"/>
      <c r="D25" s="20"/>
      <c r="E25" s="20"/>
      <c r="F25" s="20"/>
      <c r="G25" s="20"/>
      <c r="H25" s="20"/>
      <c r="I25" s="20"/>
    </row>
    <row r="26" spans="1:9" s="1" customFormat="1" ht="23.25" x14ac:dyDescent="0.2">
      <c r="A26" s="20" t="s">
        <v>18</v>
      </c>
      <c r="B26" s="20"/>
      <c r="C26" s="20"/>
      <c r="D26" s="20"/>
      <c r="E26" s="20"/>
      <c r="F26" s="20"/>
      <c r="G26" s="20"/>
      <c r="H26" s="20"/>
      <c r="I26" s="20"/>
    </row>
    <row r="27" spans="1:9" s="1" customFormat="1" x14ac:dyDescent="0.2"/>
    <row r="28" spans="1:9" s="1" customFormat="1" x14ac:dyDescent="0.2"/>
    <row r="29" spans="1:9" s="1" customFormat="1" x14ac:dyDescent="0.2"/>
    <row r="30" spans="1:9" s="1" customFormat="1" x14ac:dyDescent="0.2"/>
    <row r="31" spans="1:9" s="1" customFormat="1" x14ac:dyDescent="0.2"/>
    <row r="32" spans="1:9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82" spans="2:2" x14ac:dyDescent="0.25">
      <c r="B82" s="19"/>
    </row>
  </sheetData>
  <mergeCells count="8">
    <mergeCell ref="A26:I26"/>
    <mergeCell ref="A10:I10"/>
    <mergeCell ref="A12:I12"/>
    <mergeCell ref="A14:I14"/>
    <mergeCell ref="A18:I18"/>
    <mergeCell ref="A25:I25"/>
    <mergeCell ref="C15:G15"/>
    <mergeCell ref="A11:I11"/>
  </mergeCells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9"/>
  <sheetViews>
    <sheetView tabSelected="1" view="pageBreakPreview" zoomScaleNormal="100" zoomScaleSheetLayoutView="100" workbookViewId="0">
      <selection activeCell="D53" sqref="D53"/>
    </sheetView>
  </sheetViews>
  <sheetFormatPr defaultColWidth="9.140625" defaultRowHeight="12.75" x14ac:dyDescent="0.2"/>
  <cols>
    <col min="1" max="1" width="7.42578125" style="5" customWidth="1"/>
    <col min="2" max="2" width="36" style="14" customWidth="1"/>
    <col min="3" max="3" width="10" style="5" customWidth="1"/>
    <col min="4" max="4" width="9.5703125" style="5" customWidth="1"/>
    <col min="5" max="6" width="10.5703125" style="5" customWidth="1"/>
    <col min="7" max="16384" width="9.140625" style="5"/>
  </cols>
  <sheetData>
    <row r="1" spans="1:6" ht="31.5" customHeight="1" thickBot="1" x14ac:dyDescent="0.25">
      <c r="A1" s="2" t="s">
        <v>0</v>
      </c>
      <c r="B1" s="4" t="s">
        <v>1</v>
      </c>
      <c r="C1" s="2" t="s">
        <v>2</v>
      </c>
      <c r="D1" s="3" t="s">
        <v>3</v>
      </c>
      <c r="E1" s="3" t="s">
        <v>4</v>
      </c>
      <c r="F1" s="4" t="s">
        <v>5</v>
      </c>
    </row>
    <row r="2" spans="1:6" ht="11.25" customHeight="1" x14ac:dyDescent="0.2">
      <c r="B2" s="6"/>
    </row>
    <row r="3" spans="1:6" x14ac:dyDescent="0.2">
      <c r="A3" s="7"/>
      <c r="B3" s="8" t="s">
        <v>19</v>
      </c>
    </row>
    <row r="4" spans="1:6" ht="11.25" customHeight="1" x14ac:dyDescent="0.2">
      <c r="A4" s="9"/>
      <c r="B4" s="6"/>
      <c r="C4" s="10"/>
      <c r="D4" s="11"/>
      <c r="E4" s="11"/>
      <c r="F4" s="11" t="str">
        <f t="shared" ref="F4:F7" si="0">IF(D4*E4&gt;0,D4*E4,"")</f>
        <v/>
      </c>
    </row>
    <row r="5" spans="1:6" ht="76.5" x14ac:dyDescent="0.2">
      <c r="A5" s="9">
        <v>1</v>
      </c>
      <c r="B5" s="12" t="s">
        <v>43</v>
      </c>
      <c r="C5" s="10" t="s">
        <v>6</v>
      </c>
      <c r="D5" s="11">
        <v>1.37</v>
      </c>
      <c r="E5" s="11"/>
      <c r="F5" s="11" t="str">
        <f t="shared" si="0"/>
        <v/>
      </c>
    </row>
    <row r="6" spans="1:6" ht="11.25" customHeight="1" x14ac:dyDescent="0.2">
      <c r="A6" s="9"/>
      <c r="B6" s="6"/>
      <c r="C6" s="10"/>
      <c r="D6" s="11"/>
      <c r="E6" s="11"/>
      <c r="F6" s="11" t="str">
        <f t="shared" si="0"/>
        <v/>
      </c>
    </row>
    <row r="7" spans="1:6" ht="63.75" x14ac:dyDescent="0.2">
      <c r="A7" s="9">
        <f>A5+1</f>
        <v>2</v>
      </c>
      <c r="B7" s="12" t="s">
        <v>22</v>
      </c>
      <c r="C7" s="10" t="s">
        <v>12</v>
      </c>
      <c r="D7" s="11">
        <v>1</v>
      </c>
      <c r="E7" s="11"/>
      <c r="F7" s="11" t="str">
        <f t="shared" si="0"/>
        <v/>
      </c>
    </row>
    <row r="8" spans="1:6" ht="11.25" customHeight="1" x14ac:dyDescent="0.2">
      <c r="A8" s="9"/>
      <c r="B8" s="6"/>
      <c r="C8" s="10"/>
      <c r="D8" s="11"/>
      <c r="E8" s="11"/>
      <c r="F8" s="11" t="str">
        <f t="shared" ref="F8:F9" si="1">IF(D8*E8&gt;0,D8*E8,"")</f>
        <v/>
      </c>
    </row>
    <row r="9" spans="1:6" ht="63.75" x14ac:dyDescent="0.2">
      <c r="A9" s="9">
        <f>A7+1</f>
        <v>3</v>
      </c>
      <c r="B9" s="12" t="s">
        <v>45</v>
      </c>
      <c r="C9" s="10" t="s">
        <v>12</v>
      </c>
      <c r="D9" s="11">
        <v>1</v>
      </c>
      <c r="E9" s="11"/>
      <c r="F9" s="11" t="str">
        <f t="shared" si="1"/>
        <v/>
      </c>
    </row>
    <row r="10" spans="1:6" ht="11.25" customHeight="1" x14ac:dyDescent="0.2">
      <c r="A10" s="9"/>
      <c r="B10" s="6"/>
      <c r="C10" s="10"/>
      <c r="D10" s="11"/>
      <c r="E10" s="11"/>
      <c r="F10" s="11" t="str">
        <f t="shared" ref="F10:F11" si="2">IF(D10*E10&gt;0,D10*E10,"")</f>
        <v/>
      </c>
    </row>
    <row r="11" spans="1:6" ht="89.25" x14ac:dyDescent="0.2">
      <c r="A11" s="9">
        <v>4</v>
      </c>
      <c r="B11" s="12" t="s">
        <v>23</v>
      </c>
      <c r="C11" s="10" t="s">
        <v>11</v>
      </c>
      <c r="D11" s="11">
        <v>20</v>
      </c>
      <c r="E11" s="11"/>
      <c r="F11" s="11" t="str">
        <f t="shared" si="2"/>
        <v/>
      </c>
    </row>
    <row r="12" spans="1:6" ht="11.25" customHeight="1" x14ac:dyDescent="0.2">
      <c r="A12" s="9"/>
      <c r="B12" s="6"/>
      <c r="C12" s="10"/>
      <c r="D12" s="11"/>
      <c r="E12" s="11"/>
      <c r="F12" s="11" t="str">
        <f t="shared" ref="F12:F13" si="3">IF(D12*E12&gt;0,D12*E12,"")</f>
        <v/>
      </c>
    </row>
    <row r="13" spans="1:6" ht="76.5" x14ac:dyDescent="0.2">
      <c r="A13" s="9">
        <v>5</v>
      </c>
      <c r="B13" s="12" t="s">
        <v>24</v>
      </c>
      <c r="C13" s="10" t="s">
        <v>11</v>
      </c>
      <c r="D13" s="11">
        <v>22</v>
      </c>
      <c r="E13" s="11"/>
      <c r="F13" s="11" t="str">
        <f t="shared" si="3"/>
        <v/>
      </c>
    </row>
    <row r="14" spans="1:6" ht="11.25" customHeight="1" x14ac:dyDescent="0.2">
      <c r="A14" s="9"/>
      <c r="B14" s="6"/>
      <c r="C14" s="10"/>
      <c r="D14" s="11"/>
      <c r="E14" s="11"/>
      <c r="F14" s="11" t="str">
        <f t="shared" ref="F14:F15" si="4">IF(D14*E14&gt;0,D14*E14,"")</f>
        <v/>
      </c>
    </row>
    <row r="15" spans="1:6" ht="63.75" x14ac:dyDescent="0.2">
      <c r="A15" s="9">
        <v>6</v>
      </c>
      <c r="B15" s="12" t="s">
        <v>25</v>
      </c>
      <c r="C15" s="10" t="s">
        <v>20</v>
      </c>
      <c r="D15" s="11">
        <v>1</v>
      </c>
      <c r="E15" s="11"/>
      <c r="F15" s="11" t="str">
        <f t="shared" si="4"/>
        <v/>
      </c>
    </row>
    <row r="16" spans="1:6" ht="9.6" customHeight="1" x14ac:dyDescent="0.2">
      <c r="A16" s="9"/>
      <c r="B16" s="6"/>
    </row>
    <row r="17" spans="1:6" ht="72" x14ac:dyDescent="0.2">
      <c r="A17" s="9">
        <v>7</v>
      </c>
      <c r="B17" s="18" t="s">
        <v>26</v>
      </c>
      <c r="C17" s="10" t="s">
        <v>12</v>
      </c>
      <c r="D17" s="11">
        <v>1</v>
      </c>
      <c r="E17" s="11"/>
      <c r="F17" s="11" t="str">
        <f>IF(D17*E17&gt;0,D17*E17,"")</f>
        <v/>
      </c>
    </row>
    <row r="18" spans="1:6" ht="9.6" customHeight="1" x14ac:dyDescent="0.2">
      <c r="A18" s="9"/>
      <c r="B18" s="6"/>
    </row>
    <row r="19" spans="1:6" ht="60" x14ac:dyDescent="0.2">
      <c r="A19" s="9">
        <v>8</v>
      </c>
      <c r="B19" s="18" t="s">
        <v>35</v>
      </c>
      <c r="C19" s="10" t="s">
        <v>12</v>
      </c>
      <c r="D19" s="11">
        <v>7</v>
      </c>
      <c r="E19" s="11"/>
      <c r="F19" s="11" t="str">
        <f>IF(D19*E19&gt;0,D19*E19,"")</f>
        <v/>
      </c>
    </row>
    <row r="20" spans="1:6" ht="9.6" customHeight="1" x14ac:dyDescent="0.2">
      <c r="A20" s="9"/>
      <c r="B20" s="6"/>
    </row>
    <row r="21" spans="1:6" ht="36" x14ac:dyDescent="0.2">
      <c r="A21" s="9">
        <v>9</v>
      </c>
      <c r="B21" s="18" t="s">
        <v>32</v>
      </c>
      <c r="C21" s="10" t="s">
        <v>10</v>
      </c>
      <c r="D21" s="11">
        <v>50</v>
      </c>
      <c r="E21" s="11"/>
      <c r="F21" s="11" t="str">
        <f>IF(D21*E21&gt;0,D21*E21,"")</f>
        <v/>
      </c>
    </row>
    <row r="22" spans="1:6" ht="9.6" customHeight="1" x14ac:dyDescent="0.2">
      <c r="A22" s="9"/>
      <c r="B22" s="6"/>
    </row>
    <row r="23" spans="1:6" ht="36" x14ac:dyDescent="0.2">
      <c r="A23" s="9">
        <v>10</v>
      </c>
      <c r="B23" s="18" t="s">
        <v>33</v>
      </c>
      <c r="C23" s="10" t="s">
        <v>10</v>
      </c>
      <c r="D23" s="11">
        <v>50</v>
      </c>
      <c r="E23" s="11"/>
      <c r="F23" s="11" t="str">
        <f>IF(D23*E23&gt;0,D23*E23,"")</f>
        <v/>
      </c>
    </row>
    <row r="24" spans="1:6" ht="9.6" customHeight="1" x14ac:dyDescent="0.2">
      <c r="A24" s="9"/>
      <c r="B24" s="6"/>
    </row>
    <row r="25" spans="1:6" ht="60" x14ac:dyDescent="0.2">
      <c r="A25" s="9">
        <v>11</v>
      </c>
      <c r="B25" s="18" t="s">
        <v>34</v>
      </c>
      <c r="C25" s="10" t="s">
        <v>10</v>
      </c>
      <c r="D25" s="11">
        <v>30</v>
      </c>
      <c r="E25" s="11"/>
      <c r="F25" s="11" t="str">
        <f>IF(D25*E25&gt;0,D25*E25,"")</f>
        <v/>
      </c>
    </row>
    <row r="26" spans="1:6" ht="11.25" customHeight="1" x14ac:dyDescent="0.2">
      <c r="A26" s="9"/>
      <c r="B26" s="6"/>
      <c r="C26" s="10"/>
      <c r="D26" s="11"/>
      <c r="E26" s="11"/>
      <c r="F26" s="11" t="str">
        <f t="shared" ref="F26:F27" si="5">IF(D26*E26&gt;0,D26*E26,"")</f>
        <v/>
      </c>
    </row>
    <row r="27" spans="1:6" ht="76.5" x14ac:dyDescent="0.2">
      <c r="A27" s="9">
        <v>12</v>
      </c>
      <c r="B27" s="12" t="s">
        <v>28</v>
      </c>
      <c r="C27" s="10" t="s">
        <v>11</v>
      </c>
      <c r="D27" s="11">
        <v>190</v>
      </c>
      <c r="E27" s="11"/>
      <c r="F27" s="11" t="str">
        <f t="shared" si="5"/>
        <v/>
      </c>
    </row>
    <row r="28" spans="1:6" ht="11.25" customHeight="1" x14ac:dyDescent="0.2">
      <c r="A28" s="9"/>
      <c r="B28" s="6"/>
      <c r="C28" s="10"/>
      <c r="D28" s="11"/>
      <c r="E28" s="11"/>
      <c r="F28" s="11" t="str">
        <f t="shared" ref="F28:F29" si="6">IF(D28*E28&gt;0,D28*E28,"")</f>
        <v/>
      </c>
    </row>
    <row r="29" spans="1:6" ht="51" x14ac:dyDescent="0.2">
      <c r="A29" s="9">
        <v>13</v>
      </c>
      <c r="B29" s="12" t="s">
        <v>46</v>
      </c>
      <c r="C29" s="10" t="s">
        <v>11</v>
      </c>
      <c r="D29" s="11">
        <v>10</v>
      </c>
      <c r="E29" s="11"/>
      <c r="F29" s="11" t="str">
        <f t="shared" si="6"/>
        <v/>
      </c>
    </row>
    <row r="30" spans="1:6" ht="11.25" customHeight="1" x14ac:dyDescent="0.2">
      <c r="A30" s="9"/>
      <c r="B30" s="6"/>
      <c r="C30" s="10"/>
      <c r="D30" s="11"/>
      <c r="E30" s="11"/>
      <c r="F30" s="11" t="str">
        <f t="shared" ref="F30:F31" si="7">IF(D30*E30&gt;0,D30*E30,"")</f>
        <v/>
      </c>
    </row>
    <row r="31" spans="1:6" ht="76.5" x14ac:dyDescent="0.2">
      <c r="A31" s="9">
        <v>14</v>
      </c>
      <c r="B31" s="12" t="s">
        <v>47</v>
      </c>
      <c r="C31" s="10" t="s">
        <v>11</v>
      </c>
      <c r="D31" s="11">
        <v>10</v>
      </c>
      <c r="E31" s="11"/>
      <c r="F31" s="11" t="str">
        <f t="shared" si="7"/>
        <v/>
      </c>
    </row>
    <row r="32" spans="1:6" ht="11.25" customHeight="1" x14ac:dyDescent="0.2">
      <c r="A32" s="9"/>
      <c r="B32" s="6"/>
      <c r="C32" s="10"/>
      <c r="D32" s="11"/>
      <c r="E32" s="11"/>
      <c r="F32" s="11" t="str">
        <f t="shared" ref="F32:F33" si="8">IF(D32*E32&gt;0,D32*E32,"")</f>
        <v/>
      </c>
    </row>
    <row r="33" spans="1:6" ht="76.5" x14ac:dyDescent="0.2">
      <c r="A33" s="9">
        <v>15</v>
      </c>
      <c r="B33" s="12" t="s">
        <v>27</v>
      </c>
      <c r="C33" s="10" t="s">
        <v>11</v>
      </c>
      <c r="D33" s="11">
        <v>17.5</v>
      </c>
      <c r="E33" s="11"/>
      <c r="F33" s="11" t="str">
        <f t="shared" si="8"/>
        <v/>
      </c>
    </row>
    <row r="34" spans="1:6" ht="9.6" customHeight="1" x14ac:dyDescent="0.2">
      <c r="A34" s="9"/>
      <c r="B34" s="6"/>
    </row>
    <row r="35" spans="1:6" ht="72" x14ac:dyDescent="0.2">
      <c r="A35" s="9">
        <v>16</v>
      </c>
      <c r="B35" s="18" t="s">
        <v>38</v>
      </c>
      <c r="C35" s="10" t="s">
        <v>12</v>
      </c>
      <c r="D35" s="11">
        <v>2</v>
      </c>
      <c r="E35" s="11"/>
      <c r="F35" s="11" t="str">
        <f>IF(D35*E35&gt;0,D35*E35,"")</f>
        <v/>
      </c>
    </row>
    <row r="36" spans="1:6" ht="11.25" customHeight="1" x14ac:dyDescent="0.2">
      <c r="A36" s="9"/>
      <c r="B36" s="6"/>
      <c r="C36" s="10"/>
      <c r="D36" s="11"/>
      <c r="E36" s="11"/>
      <c r="F36" s="11" t="str">
        <f t="shared" ref="F36:F37" si="9">IF(D36*E36&gt;0,D36*E36,"")</f>
        <v/>
      </c>
    </row>
    <row r="37" spans="1:6" ht="51" x14ac:dyDescent="0.2">
      <c r="A37" s="9">
        <v>17</v>
      </c>
      <c r="B37" s="12" t="s">
        <v>52</v>
      </c>
      <c r="C37" s="10" t="s">
        <v>12</v>
      </c>
      <c r="D37" s="11">
        <v>2</v>
      </c>
      <c r="E37" s="11"/>
      <c r="F37" s="11" t="str">
        <f t="shared" si="9"/>
        <v/>
      </c>
    </row>
    <row r="38" spans="1:6" ht="11.25" customHeight="1" x14ac:dyDescent="0.2">
      <c r="A38" s="9"/>
      <c r="B38" s="6"/>
      <c r="C38" s="10"/>
      <c r="D38" s="11"/>
      <c r="E38" s="11"/>
      <c r="F38" s="11" t="str">
        <f t="shared" ref="F38:F39" si="10">IF(D38*E38&gt;0,D38*E38,"")</f>
        <v/>
      </c>
    </row>
    <row r="39" spans="1:6" ht="102" x14ac:dyDescent="0.2">
      <c r="A39" s="9">
        <v>18</v>
      </c>
      <c r="B39" s="12" t="s">
        <v>53</v>
      </c>
      <c r="C39" s="10" t="s">
        <v>12</v>
      </c>
      <c r="D39" s="11">
        <v>1</v>
      </c>
      <c r="E39" s="11"/>
      <c r="F39" s="11" t="str">
        <f t="shared" si="10"/>
        <v/>
      </c>
    </row>
    <row r="40" spans="1:6" ht="11.25" customHeight="1" x14ac:dyDescent="0.2">
      <c r="A40" s="9"/>
      <c r="B40" s="6"/>
      <c r="C40" s="10"/>
      <c r="D40" s="11"/>
      <c r="E40" s="11"/>
      <c r="F40" s="11" t="str">
        <f t="shared" ref="F40:F41" si="11">IF(D40*E40&gt;0,D40*E40,"")</f>
        <v/>
      </c>
    </row>
    <row r="41" spans="1:6" ht="38.25" x14ac:dyDescent="0.2">
      <c r="A41" s="9">
        <v>19</v>
      </c>
      <c r="B41" s="12" t="s">
        <v>48</v>
      </c>
      <c r="C41" s="10" t="s">
        <v>12</v>
      </c>
      <c r="D41" s="11">
        <v>1</v>
      </c>
      <c r="E41" s="11"/>
      <c r="F41" s="11" t="str">
        <f t="shared" si="11"/>
        <v/>
      </c>
    </row>
    <row r="42" spans="1:6" ht="11.25" customHeight="1" x14ac:dyDescent="0.2">
      <c r="A42" s="9"/>
      <c r="B42" s="6"/>
      <c r="C42" s="10"/>
      <c r="D42" s="11"/>
      <c r="E42" s="11"/>
      <c r="F42" s="11" t="str">
        <f t="shared" ref="F42:F43" si="12">IF(D42*E42&gt;0,D42*E42,"")</f>
        <v/>
      </c>
    </row>
    <row r="43" spans="1:6" ht="38.25" x14ac:dyDescent="0.2">
      <c r="A43" s="9">
        <v>20</v>
      </c>
      <c r="B43" s="12" t="s">
        <v>54</v>
      </c>
      <c r="C43" s="10" t="s">
        <v>20</v>
      </c>
      <c r="D43" s="11">
        <v>1</v>
      </c>
      <c r="E43" s="11"/>
      <c r="F43" s="11" t="str">
        <f t="shared" si="12"/>
        <v/>
      </c>
    </row>
    <row r="44" spans="1:6" ht="11.25" customHeight="1" x14ac:dyDescent="0.2">
      <c r="A44" s="9"/>
      <c r="B44" s="6"/>
      <c r="C44" s="10"/>
      <c r="D44" s="11"/>
      <c r="E44" s="11"/>
      <c r="F44" s="11" t="str">
        <f t="shared" ref="F44:F45" si="13">IF(D44*E44&gt;0,D44*E44,"")</f>
        <v/>
      </c>
    </row>
    <row r="45" spans="1:6" ht="63.75" x14ac:dyDescent="0.2">
      <c r="A45" s="9">
        <v>21</v>
      </c>
      <c r="B45" s="12" t="s">
        <v>29</v>
      </c>
      <c r="C45" s="10" t="s">
        <v>11</v>
      </c>
      <c r="D45" s="11">
        <v>237</v>
      </c>
      <c r="E45" s="11"/>
      <c r="F45" s="11" t="str">
        <f t="shared" si="13"/>
        <v/>
      </c>
    </row>
    <row r="46" spans="1:6" ht="10.15" customHeight="1" x14ac:dyDescent="0.2">
      <c r="A46" s="9"/>
      <c r="B46" s="6"/>
    </row>
    <row r="47" spans="1:6" ht="280.5" x14ac:dyDescent="0.2">
      <c r="A47" s="9">
        <v>22</v>
      </c>
      <c r="B47" s="6" t="s">
        <v>30</v>
      </c>
      <c r="C47" s="10" t="s">
        <v>11</v>
      </c>
      <c r="D47" s="11">
        <v>39</v>
      </c>
      <c r="E47" s="11"/>
      <c r="F47" s="11" t="str">
        <f>IF(D47*E47&gt;0,D47*E47,"")</f>
        <v/>
      </c>
    </row>
    <row r="48" spans="1:6" ht="10.15" customHeight="1" x14ac:dyDescent="0.2">
      <c r="A48" s="9"/>
      <c r="B48" s="6"/>
    </row>
    <row r="49" spans="1:6" ht="38.25" x14ac:dyDescent="0.2">
      <c r="A49" s="9">
        <v>23</v>
      </c>
      <c r="B49" s="6" t="s">
        <v>31</v>
      </c>
      <c r="C49" s="10" t="s">
        <v>11</v>
      </c>
      <c r="D49" s="11">
        <v>42</v>
      </c>
      <c r="E49" s="11"/>
      <c r="F49" s="11" t="str">
        <f>IF(D49*E49&gt;0,D49*E49,"")</f>
        <v/>
      </c>
    </row>
    <row r="50" spans="1:6" ht="10.15" customHeight="1" x14ac:dyDescent="0.2">
      <c r="A50" s="9"/>
      <c r="B50" s="6"/>
    </row>
    <row r="51" spans="1:6" ht="63.75" x14ac:dyDescent="0.2">
      <c r="A51" s="9">
        <v>24</v>
      </c>
      <c r="B51" s="6" t="s">
        <v>36</v>
      </c>
      <c r="C51" s="10" t="s">
        <v>12</v>
      </c>
      <c r="D51" s="11">
        <v>1</v>
      </c>
      <c r="E51" s="11"/>
      <c r="F51" s="11" t="str">
        <f>IF(D51*E51&gt;0,D51*E51,"")</f>
        <v/>
      </c>
    </row>
    <row r="52" spans="1:6" ht="10.15" customHeight="1" x14ac:dyDescent="0.2">
      <c r="A52" s="9"/>
      <c r="B52" s="6"/>
    </row>
    <row r="53" spans="1:6" ht="76.5" x14ac:dyDescent="0.2">
      <c r="A53" s="9">
        <v>25</v>
      </c>
      <c r="B53" s="6" t="s">
        <v>37</v>
      </c>
      <c r="C53" s="10" t="s">
        <v>11</v>
      </c>
      <c r="D53" s="11">
        <v>42</v>
      </c>
      <c r="E53" s="11"/>
      <c r="F53" s="11" t="str">
        <f>IF(D53*E53&gt;0,D53*E53,"")</f>
        <v/>
      </c>
    </row>
    <row r="54" spans="1:6" ht="10.15" customHeight="1" x14ac:dyDescent="0.2">
      <c r="A54" s="9"/>
      <c r="B54" s="6"/>
    </row>
    <row r="55" spans="1:6" ht="89.25" x14ac:dyDescent="0.2">
      <c r="A55" s="9">
        <v>26</v>
      </c>
      <c r="B55" s="6" t="s">
        <v>42</v>
      </c>
      <c r="C55" s="10" t="s">
        <v>12</v>
      </c>
      <c r="D55" s="11">
        <v>2</v>
      </c>
      <c r="E55" s="11"/>
      <c r="F55" s="11" t="str">
        <f>IF(D55*E55&gt;0,D55*E55,"")</f>
        <v/>
      </c>
    </row>
    <row r="56" spans="1:6" ht="10.15" customHeight="1" x14ac:dyDescent="0.2">
      <c r="A56" s="9"/>
      <c r="B56" s="6"/>
    </row>
    <row r="57" spans="1:6" ht="89.25" x14ac:dyDescent="0.2">
      <c r="A57" s="9">
        <v>27</v>
      </c>
      <c r="B57" s="6" t="s">
        <v>49</v>
      </c>
      <c r="C57" s="10" t="s">
        <v>12</v>
      </c>
      <c r="D57" s="11">
        <v>3</v>
      </c>
      <c r="E57" s="11"/>
      <c r="F57" s="11" t="str">
        <f>IF(D57*E57&gt;0,D57*E57,"")</f>
        <v/>
      </c>
    </row>
    <row r="58" spans="1:6" ht="10.15" customHeight="1" x14ac:dyDescent="0.2">
      <c r="A58" s="9"/>
      <c r="B58" s="6"/>
    </row>
    <row r="59" spans="1:6" ht="89.25" x14ac:dyDescent="0.2">
      <c r="A59" s="9">
        <v>28</v>
      </c>
      <c r="B59" s="6" t="s">
        <v>50</v>
      </c>
      <c r="C59" s="10" t="s">
        <v>12</v>
      </c>
      <c r="D59" s="11">
        <v>2</v>
      </c>
      <c r="E59" s="11"/>
      <c r="F59" s="11" t="str">
        <f>IF(D59*E59&gt;0,D59*E59,"")</f>
        <v/>
      </c>
    </row>
    <row r="60" spans="1:6" ht="10.15" customHeight="1" x14ac:dyDescent="0.2">
      <c r="A60" s="9"/>
      <c r="B60" s="6"/>
    </row>
    <row r="61" spans="1:6" ht="51" x14ac:dyDescent="0.2">
      <c r="A61" s="9">
        <v>29</v>
      </c>
      <c r="B61" s="6" t="s">
        <v>39</v>
      </c>
      <c r="C61" s="10" t="s">
        <v>12</v>
      </c>
      <c r="D61" s="11">
        <v>6</v>
      </c>
      <c r="E61" s="11"/>
      <c r="F61" s="11" t="str">
        <f>IF(D61*E61&gt;0,D61*E61,"")</f>
        <v/>
      </c>
    </row>
    <row r="62" spans="1:6" ht="10.15" customHeight="1" x14ac:dyDescent="0.2">
      <c r="A62" s="9"/>
      <c r="B62" s="6"/>
    </row>
    <row r="63" spans="1:6" ht="89.25" x14ac:dyDescent="0.2">
      <c r="A63" s="9">
        <v>30</v>
      </c>
      <c r="B63" s="6" t="s">
        <v>40</v>
      </c>
      <c r="C63" s="10" t="s">
        <v>11</v>
      </c>
      <c r="D63" s="11">
        <v>237</v>
      </c>
      <c r="E63" s="11"/>
      <c r="F63" s="11" t="str">
        <f>IF(D63*E63&gt;0,D63*E63,"")</f>
        <v/>
      </c>
    </row>
    <row r="64" spans="1:6" ht="10.15" customHeight="1" x14ac:dyDescent="0.2">
      <c r="A64" s="9"/>
      <c r="B64" s="6"/>
    </row>
    <row r="65" spans="1:6" ht="76.5" x14ac:dyDescent="0.2">
      <c r="A65" s="9">
        <v>31</v>
      </c>
      <c r="B65" s="6" t="s">
        <v>41</v>
      </c>
      <c r="C65" s="10" t="s">
        <v>9</v>
      </c>
      <c r="D65" s="11">
        <v>1</v>
      </c>
      <c r="E65" s="11"/>
      <c r="F65" s="11" t="str">
        <f>IF(D65*E65&gt;0,D65*E65,"")</f>
        <v/>
      </c>
    </row>
    <row r="66" spans="1:6" ht="10.15" customHeight="1" x14ac:dyDescent="0.2">
      <c r="A66" s="9"/>
      <c r="B66" s="6"/>
    </row>
    <row r="67" spans="1:6" ht="76.5" x14ac:dyDescent="0.2">
      <c r="A67" s="9">
        <v>32</v>
      </c>
      <c r="B67" s="6" t="s">
        <v>55</v>
      </c>
      <c r="C67" s="10" t="s">
        <v>12</v>
      </c>
      <c r="D67" s="11">
        <v>1</v>
      </c>
      <c r="E67" s="11"/>
      <c r="F67" s="11" t="str">
        <f>IF(D67*E67&gt;0,D67*E67,"")</f>
        <v/>
      </c>
    </row>
    <row r="68" spans="1:6" ht="10.15" customHeight="1" x14ac:dyDescent="0.2">
      <c r="A68" s="9"/>
      <c r="B68" s="6"/>
    </row>
    <row r="69" spans="1:6" ht="76.5" x14ac:dyDescent="0.2">
      <c r="A69" s="9">
        <v>33</v>
      </c>
      <c r="B69" s="6" t="s">
        <v>57</v>
      </c>
      <c r="C69" s="10" t="s">
        <v>12</v>
      </c>
      <c r="D69" s="11">
        <v>1</v>
      </c>
      <c r="E69" s="11"/>
      <c r="F69" s="11" t="str">
        <f>IF(D69*E69&gt;0,D69*E69,"")</f>
        <v/>
      </c>
    </row>
    <row r="70" spans="1:6" ht="10.15" customHeight="1" x14ac:dyDescent="0.2">
      <c r="A70" s="9"/>
      <c r="B70" s="6"/>
    </row>
    <row r="71" spans="1:6" ht="114.75" x14ac:dyDescent="0.2">
      <c r="A71" s="9">
        <v>34</v>
      </c>
      <c r="B71" s="6" t="s">
        <v>58</v>
      </c>
      <c r="C71" s="10" t="s">
        <v>12</v>
      </c>
      <c r="D71" s="11">
        <v>1</v>
      </c>
      <c r="E71" s="11"/>
      <c r="F71" s="11" t="str">
        <f>IF(D71*E71&gt;0,D71*E71,"")</f>
        <v/>
      </c>
    </row>
    <row r="72" spans="1:6" ht="10.15" customHeight="1" x14ac:dyDescent="0.2">
      <c r="A72" s="9"/>
      <c r="B72" s="6"/>
    </row>
    <row r="73" spans="1:6" ht="63.75" x14ac:dyDescent="0.2">
      <c r="A73" s="9">
        <v>35</v>
      </c>
      <c r="B73" s="6" t="s">
        <v>56</v>
      </c>
      <c r="C73" s="10" t="s">
        <v>12</v>
      </c>
      <c r="D73" s="11">
        <v>1</v>
      </c>
      <c r="E73" s="11"/>
      <c r="F73" s="11" t="str">
        <f>IF(D73*E73&gt;0,D73*E73,"")</f>
        <v/>
      </c>
    </row>
    <row r="74" spans="1:6" ht="10.15" customHeight="1" x14ac:dyDescent="0.2">
      <c r="A74" s="9"/>
      <c r="B74" s="6"/>
    </row>
    <row r="75" spans="1:6" ht="255" x14ac:dyDescent="0.2">
      <c r="A75" s="9">
        <v>36</v>
      </c>
      <c r="B75" s="6" t="s">
        <v>59</v>
      </c>
      <c r="C75" s="10" t="s">
        <v>44</v>
      </c>
      <c r="D75" s="11">
        <v>1</v>
      </c>
      <c r="E75" s="11"/>
      <c r="F75" s="11" t="str">
        <f>IF(D75*E75&gt;0,D75*E75,"")</f>
        <v/>
      </c>
    </row>
    <row r="76" spans="1:6" ht="10.15" customHeight="1" x14ac:dyDescent="0.2">
      <c r="A76" s="9"/>
      <c r="B76" s="6"/>
    </row>
    <row r="77" spans="1:6" ht="89.25" x14ac:dyDescent="0.2">
      <c r="A77" s="9">
        <v>37</v>
      </c>
      <c r="B77" s="6" t="s">
        <v>51</v>
      </c>
      <c r="C77" s="10" t="s">
        <v>9</v>
      </c>
      <c r="D77" s="11">
        <v>1</v>
      </c>
      <c r="E77" s="11"/>
      <c r="F77" s="11" t="str">
        <f>IF(D77*E77&gt;0,D77*E77,"")</f>
        <v/>
      </c>
    </row>
    <row r="78" spans="1:6" ht="11.25" customHeight="1" x14ac:dyDescent="0.2">
      <c r="A78" s="9"/>
      <c r="B78" s="6"/>
      <c r="C78" s="10"/>
      <c r="D78" s="11"/>
      <c r="E78" s="11"/>
      <c r="F78" s="11" t="str">
        <f t="shared" ref="F78:F79" si="14">IF(D78*E78&gt;0,D78*E78,"")</f>
        <v/>
      </c>
    </row>
    <row r="79" spans="1:6" ht="38.25" x14ac:dyDescent="0.2">
      <c r="A79" s="9">
        <v>38</v>
      </c>
      <c r="B79" s="12" t="s">
        <v>16</v>
      </c>
      <c r="C79" s="10" t="s">
        <v>9</v>
      </c>
      <c r="D79" s="11">
        <v>1</v>
      </c>
      <c r="E79" s="11"/>
      <c r="F79" s="11" t="str">
        <f t="shared" si="14"/>
        <v/>
      </c>
    </row>
    <row r="80" spans="1:6" ht="12.6" customHeight="1" x14ac:dyDescent="0.2">
      <c r="A80" s="9"/>
      <c r="B80" s="6"/>
      <c r="F80" s="11" t="str">
        <f t="shared" ref="F80:F84" si="15">IF(D80*E80&gt;0,D80*E80,"")</f>
        <v/>
      </c>
    </row>
    <row r="81" spans="1:6" ht="11.25" customHeight="1" x14ac:dyDescent="0.2">
      <c r="A81" s="9"/>
      <c r="B81" s="6"/>
      <c r="C81" s="10"/>
      <c r="D81" s="11"/>
      <c r="E81" s="11"/>
      <c r="F81" s="11" t="str">
        <f t="shared" si="15"/>
        <v/>
      </c>
    </row>
    <row r="82" spans="1:6" ht="38.25" x14ac:dyDescent="0.2">
      <c r="A82" s="9"/>
      <c r="B82" s="12" t="s">
        <v>60</v>
      </c>
      <c r="C82" s="10"/>
      <c r="D82" s="11"/>
      <c r="E82" s="11"/>
      <c r="F82" s="11" t="str">
        <f t="shared" si="15"/>
        <v/>
      </c>
    </row>
    <row r="83" spans="1:6" ht="11.25" customHeight="1" x14ac:dyDescent="0.2">
      <c r="A83" s="9"/>
      <c r="B83" s="6"/>
      <c r="C83" s="10"/>
      <c r="D83" s="11"/>
      <c r="E83" s="11"/>
      <c r="F83" s="11" t="str">
        <f t="shared" si="15"/>
        <v/>
      </c>
    </row>
    <row r="84" spans="1:6" ht="51" x14ac:dyDescent="0.2">
      <c r="A84" s="9"/>
      <c r="B84" s="12" t="s">
        <v>61</v>
      </c>
      <c r="C84" s="10"/>
      <c r="D84" s="11"/>
      <c r="E84" s="11"/>
      <c r="F84" s="11" t="str">
        <f t="shared" si="15"/>
        <v/>
      </c>
    </row>
    <row r="85" spans="1:6" ht="11.25" customHeight="1" x14ac:dyDescent="0.2">
      <c r="A85" s="9"/>
      <c r="B85" s="6"/>
      <c r="C85" s="10"/>
      <c r="D85" s="11"/>
      <c r="E85" s="11"/>
      <c r="F85" s="11" t="str">
        <f t="shared" ref="F85" si="16">IF(D85*E85&gt;0,D85*E85,"")</f>
        <v/>
      </c>
    </row>
    <row r="86" spans="1:6" ht="11.25" customHeight="1" thickBot="1" x14ac:dyDescent="0.25">
      <c r="A86" s="10"/>
      <c r="B86" s="6"/>
      <c r="C86" s="10"/>
      <c r="D86" s="11"/>
      <c r="E86" s="11"/>
      <c r="F86" s="11"/>
    </row>
    <row r="87" spans="1:6" ht="13.5" thickBot="1" x14ac:dyDescent="0.25">
      <c r="A87" s="13"/>
      <c r="B87" s="24" t="s">
        <v>7</v>
      </c>
      <c r="C87" s="24"/>
      <c r="D87" s="24"/>
      <c r="E87" s="25">
        <f>SUM(F16:F86)</f>
        <v>0</v>
      </c>
      <c r="F87" s="26"/>
    </row>
    <row r="88" spans="1:6" ht="13.5" thickBot="1" x14ac:dyDescent="0.25">
      <c r="A88" s="15"/>
      <c r="B88" s="16" t="s">
        <v>13</v>
      </c>
      <c r="C88" s="17"/>
      <c r="D88" s="17"/>
      <c r="E88" s="25">
        <f>E87*0.25</f>
        <v>0</v>
      </c>
      <c r="F88" s="26"/>
    </row>
    <row r="89" spans="1:6" ht="13.5" thickBot="1" x14ac:dyDescent="0.25">
      <c r="A89" s="15"/>
      <c r="B89" s="16" t="s">
        <v>14</v>
      </c>
      <c r="C89" s="17"/>
      <c r="D89" s="17"/>
      <c r="E89" s="25">
        <f>E87+E88</f>
        <v>0</v>
      </c>
      <c r="F89" s="26"/>
    </row>
  </sheetData>
  <mergeCells count="4">
    <mergeCell ref="B87:D87"/>
    <mergeCell ref="E87:F87"/>
    <mergeCell ref="E88:F88"/>
    <mergeCell ref="E89:F89"/>
  </mergeCells>
  <pageMargins left="0.7" right="0.7" top="0.75" bottom="0.75" header="0.3" footer="0.3"/>
  <pageSetup paperSize="9" scale="88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NASLOVNICA</vt:lpstr>
      <vt:lpstr>VRTIĆ JEŽIĆ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OMEN</cp:lastModifiedBy>
  <cp:lastPrinted>2023-07-31T11:21:12Z</cp:lastPrinted>
  <dcterms:created xsi:type="dcterms:W3CDTF">2017-10-17T07:23:55Z</dcterms:created>
  <dcterms:modified xsi:type="dcterms:W3CDTF">2023-08-01T10:48:15Z</dcterms:modified>
</cp:coreProperties>
</file>